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7280" windowHeight="6405"/>
  </bookViews>
  <sheets>
    <sheet name="программы" sheetId="2" r:id="rId1"/>
  </sheets>
  <definedNames>
    <definedName name="Z_CBB38A1C_68D1_4616_B44D_8EB9174FBEA1_.wvu.PrintTitles" localSheetId="0" hidden="1">программы!$6:$6</definedName>
    <definedName name="_xlnm.Print_Titles" localSheetId="0">программы!$6:$6</definedName>
  </definedNames>
  <calcPr calcId="145621"/>
  <customWorkbookViews>
    <customWorkbookView name="Теляга Инна Альбертовна - Личное представление" guid="{9D136BF9-EDD4-4D07-A0A0-489F87A058F7}" mergeInterval="0" personalView="1" maximized="1" windowWidth="1916" windowHeight="795" activeSheetId="2"/>
    <customWorkbookView name="Гудкова Ирина Витальевна - Личное представление" guid="{AF0DAB93-C2F9-4AC6-AF1E-854E63FE9971}" mergeInterval="0" personalView="1" maximized="1" xWindow="-8" yWindow="-8" windowWidth="1936" windowHeight="1056" activeSheetId="2"/>
    <customWorkbookView name="Парамонова Оксана Борисовна - Личное представление" guid="{1466639A-F0DE-4D1D-B732-BAC420591D2A}" mergeInterval="0" personalView="1" maximized="1" windowWidth="1596" windowHeight="635" activeSheetId="1"/>
    <customWorkbookView name="Кожапенко Ольга Александровна - Личное представление" guid="{BADC9615-F2C7-43AA-89A1-BB9ED96847B4}" mergeInterval="0" personalView="1" maximized="1" xWindow="-8" yWindow="-8" windowWidth="1936" windowHeight="1056" activeSheetId="2"/>
    <customWorkbookView name="Селукова Марина Степановна - Личное представление" guid="{370586BC-8948-4303-BD93-0B352812A64E}" mergeInterval="0" personalView="1" maximized="1" windowWidth="1916" windowHeight="789" activeSheetId="2"/>
    <customWorkbookView name="Карелина Наталья Игоревна - Личное представление" guid="{BBCF2C21-4C8B-40CE-B126-D0C12C20B591}" mergeInterval="0" personalView="1" maximized="1" windowWidth="1916" windowHeight="855" activeSheetId="2"/>
    <customWorkbookView name="Шаповалова Людмила Николаевна - Личное представление" guid="{30D5FB2B-E832-43D3-9235-D563E51E7A04}" mergeInterval="0" personalView="1" xWindow="53" windowWidth="1867" windowHeight="1040" activeSheetId="2"/>
    <customWorkbookView name="Шульц Любовь Георгиевна - Личное представление" guid="{8C2641B7-AAF7-4AD8-BAF2-96637A590C63}" mergeInterval="0" personalView="1" maximized="1" xWindow="-9" yWindow="-9" windowWidth="1938" windowHeight="1050" activeSheetId="2"/>
    <customWorkbookView name="Верба Аксана Николаевна - Личное представление" guid="{C5E0BA82-EED5-405F-834A-5DC574E7BDCE}" mergeInterval="0" personalView="1" maximized="1" windowWidth="1818" windowHeight="783" activeSheetId="2" showComments="commIndAndComment"/>
    <customWorkbookView name="Бессмертных Людмила Александровна - Личное представление" guid="{1E0CB788-42E3-4170-A252-DDBC53A4A3EA}" mergeInterval="0" personalView="1" maximized="1" windowWidth="1916" windowHeight="855" activeSheetId="2"/>
    <customWorkbookView name="Куленко Марина  Николаевна - Личное представление" guid="{DBE94123-C7F9-4355-B9D2-D63CD70194E5}" mergeInterval="0" personalView="1" maximized="1" windowWidth="1258" windowHeight="707" activeSheetId="2"/>
    <customWorkbookView name="Насонова Светлана Владимировна - Личное представление" guid="{DEF5DB07-7A7C-4ADD-AB96-EF6927F39220}" mergeInterval="0" personalView="1" maximized="1" windowWidth="1916" windowHeight="835" activeSheetId="2"/>
    <customWorkbookView name="Морозова Анна Александровна - Личное представление" guid="{4A24DB04-85E6-4D67-BA23-93C87CF493B8}" mergeInterval="0" personalView="1" maximized="1" xWindow="-8" yWindow="-8" windowWidth="1936" windowHeight="1056" activeSheetId="2"/>
    <customWorkbookView name="Шипицина Екатерина Васильевна - Личное представление" guid="{CBB38A1C-68D1-4616-B44D-8EB9174FBEA1}" mergeInterval="0" personalView="1" maximized="1" xWindow="-9" yWindow="-9" windowWidth="1458" windowHeight="870" activeSheetId="1"/>
  </customWorkbookViews>
</workbook>
</file>

<file path=xl/calcChain.xml><?xml version="1.0" encoding="utf-8"?>
<calcChain xmlns="http://schemas.openxmlformats.org/spreadsheetml/2006/main">
  <c r="C34" i="2" l="1"/>
  <c r="B14" i="2"/>
  <c r="B32" i="2"/>
  <c r="B12" i="2"/>
  <c r="B34" i="2" s="1"/>
  <c r="F34" i="2" l="1"/>
  <c r="E12" i="2" l="1"/>
  <c r="E34" i="2" s="1"/>
  <c r="D12" i="2"/>
  <c r="D34" i="2" s="1"/>
</calcChain>
</file>

<file path=xl/sharedStrings.xml><?xml version="1.0" encoding="utf-8"?>
<sst xmlns="http://schemas.openxmlformats.org/spreadsheetml/2006/main" count="38" uniqueCount="38">
  <si>
    <t>2020 год</t>
  </si>
  <si>
    <t>2021 год</t>
  </si>
  <si>
    <t>Наименование муниципальной программы</t>
  </si>
  <si>
    <t>Итого:</t>
  </si>
  <si>
    <t>Муниципальная программа "Развитие образования города Нижневартовска на 2018-2025 годы и на период до 2030 года"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</si>
  <si>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</si>
  <si>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</si>
  <si>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</si>
  <si>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Муниципальная программа "Формирование современной городской среды в муниципальном образовании город Нижневартовск на 2018 - 2022 годы"</t>
  </si>
  <si>
    <t>Муниципальная программа "Реализация проекта "Инициативное бюджетирование" на 2018 - 2022 годы"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</si>
  <si>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</si>
  <si>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</si>
  <si>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</si>
  <si>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Муниципальная программа "Комплексные меры по пропаганде здорового образа жизни (профилактика наркомании, токсикомании) в городе Нижневартовске на 2018-2025 годы и на период до 2030 года"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</si>
  <si>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</si>
  <si>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</si>
  <si>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</si>
  <si>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Муниципальная программа "Развитие гражданского общества в городе Нижневартовске на 2018-2025 годы и на период до 2030 года"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</si>
  <si>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</si>
  <si>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</si>
  <si>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</si>
  <si>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</si>
  <si>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</si>
  <si>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</si>
  <si>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</si>
  <si>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Муниципальная программа "Доступная среда в городе Нижневартовске на 2018-2025 годы и на период до 2030 года"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</si>
  <si>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</si>
  <si>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Муниципальная программа "Электронный Нижневартовск на 2018-2025 годы и на период до 2030 года"</t>
  </si>
  <si>
    <t>проект бюджета</t>
  </si>
  <si>
    <t>Сведения о расходах бюджета города Нижневартовска по муниципальным программам</t>
  </si>
  <si>
    <t>тыс.рублей</t>
  </si>
  <si>
    <t>Исполнено за 2018 год</t>
  </si>
  <si>
    <t>Ожидаемое исполнение за 2019 год</t>
  </si>
  <si>
    <t>2022 год</t>
  </si>
  <si>
    <t>на 2020 год и на плановый период 2021 и 2022 годов в сравнении с ожидаемым исполнением за 2019 год и отчетом за 2018 год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</si>
  <si>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</si>
  <si>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 (муниципальная программа "Профилактика терроризма и экстремизма в городе Нижневартовске на 2018-2025 годы и на период до 2030 года")</t>
  </si>
  <si>
    <t>Муниципальная программа "Развитие социальной сферы города Нижневартовска на 2019-2030 годы"(муниципальная программа "Развитие культуры и туризма города Нижневартовска на 2014-2020 годы,муниципальная программа "Развитие физической культуры и массового спорта в городе Нижневартовске на 2014-2020 годы",муниципальная программа "Молодежь Нижневартовска на 2015-2020 годы)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</si>
</sst>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5">
    <xf numFmtId="0" fontId="0" fillId="0" borderId="0" xfId="0"/>
    <xf numFmtId="0" fontId="1" fillId="2" borderId="0" xfId="0" applyNumberFormat="1" applyFont="1" applyFill="1" applyAlignment="1">
      <alignment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0" fontId="3" fillId="2" borderId="1" xfId="0" applyNumberFormat="1" applyFont="1" applyFill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2" fillId="2" borderId="0" xfId="0" applyNumberFormat="1" applyFont="1" applyFill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8" fillId="0" borderId="1" xfId="0" applyNumberFormat="1" applyFont="1" applyBorder="1" applyAlignment="1">
      <alignment horizontal="justify" vertical="center" wrapText="1"/>
    </xf>
    <xf numFmtId="0" fontId="9" fillId="0" borderId="1" xfId="0" applyNumberFormat="1" applyFont="1" applyBorder="1" applyAlignment="1">
      <alignment horizontal="justify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tabSelected="1" zoomScale="90" zoomScaleNormal="90" zoomScaleSheetLayoutView="100" workbookViewId="0">
      <pane ySplit="6" topLeftCell="A7" activePane="bottomLeft" state="frozen"/>
      <selection pane="bottomLeft" activeCell="A28" sqref="A28"/>
    </sheetView>
  </sheetViews>
  <sheetFormatPr defaultColWidth="9.140625" defaultRowHeight="15" x14ac:dyDescent="0.25"/>
  <cols>
    <col min="1" max="1" width="82.28515625" style="1" customWidth="1"/>
    <col min="2" max="2" width="27.140625" style="1" customWidth="1"/>
    <col min="3" max="3" width="26.42578125" style="1" customWidth="1"/>
    <col min="4" max="4" width="21" style="1" customWidth="1"/>
    <col min="5" max="5" width="23.140625" style="1" customWidth="1"/>
    <col min="6" max="6" width="21" style="1" customWidth="1"/>
    <col min="7" max="16384" width="9.140625" style="1"/>
  </cols>
  <sheetData>
    <row r="2" spans="1:6" ht="24" customHeight="1" x14ac:dyDescent="0.25">
      <c r="A2" s="11" t="s">
        <v>29</v>
      </c>
      <c r="B2" s="11"/>
      <c r="C2" s="11"/>
      <c r="D2" s="11"/>
      <c r="E2" s="11"/>
      <c r="F2" s="11"/>
    </row>
    <row r="3" spans="1:6" ht="27.75" customHeight="1" x14ac:dyDescent="0.25">
      <c r="A3" s="11" t="s">
        <v>34</v>
      </c>
      <c r="B3" s="11"/>
      <c r="C3" s="11"/>
      <c r="D3" s="11"/>
      <c r="E3" s="11"/>
      <c r="F3" s="11"/>
    </row>
    <row r="4" spans="1:6" x14ac:dyDescent="0.25">
      <c r="F4" s="1" t="s">
        <v>30</v>
      </c>
    </row>
    <row r="5" spans="1:6" ht="14.45" customHeight="1" x14ac:dyDescent="0.25">
      <c r="A5" s="12" t="s">
        <v>2</v>
      </c>
      <c r="B5" s="12" t="s">
        <v>31</v>
      </c>
      <c r="C5" s="13" t="s">
        <v>32</v>
      </c>
      <c r="D5" s="14" t="s">
        <v>28</v>
      </c>
      <c r="E5" s="14"/>
      <c r="F5" s="14"/>
    </row>
    <row r="6" spans="1:6" ht="21.6" customHeight="1" x14ac:dyDescent="0.25">
      <c r="A6" s="12"/>
      <c r="B6" s="12"/>
      <c r="C6" s="13"/>
      <c r="D6" s="10" t="s">
        <v>0</v>
      </c>
      <c r="E6" s="10" t="s">
        <v>1</v>
      </c>
      <c r="F6" s="10" t="s">
        <v>33</v>
      </c>
    </row>
    <row r="7" spans="1:6" ht="31.5" x14ac:dyDescent="0.25">
      <c r="A7" s="2" t="s">
        <v>4</v>
      </c>
      <c r="B7" s="7">
        <v>9030531.7799999993</v>
      </c>
      <c r="C7" s="7">
        <v>9236151.25</v>
      </c>
      <c r="D7" s="7">
        <v>10583315.24</v>
      </c>
      <c r="E7" s="7">
        <v>10417698.050000001</v>
      </c>
      <c r="F7" s="7">
        <v>9994643.4299999997</v>
      </c>
    </row>
    <row r="8" spans="1:6" ht="47.25" x14ac:dyDescent="0.25">
      <c r="A8" s="3" t="s">
        <v>26</v>
      </c>
      <c r="B8" s="7">
        <v>388958.34</v>
      </c>
      <c r="C8" s="7">
        <v>475120.69</v>
      </c>
      <c r="D8" s="7">
        <v>387588.5</v>
      </c>
      <c r="E8" s="7">
        <v>323150.62</v>
      </c>
      <c r="F8" s="7">
        <v>321692.12</v>
      </c>
    </row>
    <row r="9" spans="1:6" ht="31.5" x14ac:dyDescent="0.25">
      <c r="A9" s="2" t="s">
        <v>25</v>
      </c>
      <c r="B9" s="7">
        <v>11813.5</v>
      </c>
      <c r="C9" s="7">
        <v>13781.23</v>
      </c>
      <c r="D9" s="7">
        <v>29731</v>
      </c>
      <c r="E9" s="7">
        <v>29731</v>
      </c>
      <c r="F9" s="7">
        <v>29731</v>
      </c>
    </row>
    <row r="10" spans="1:6" ht="35.450000000000003" customHeight="1" x14ac:dyDescent="0.25">
      <c r="A10" s="2" t="s">
        <v>5</v>
      </c>
      <c r="B10" s="7">
        <v>551883.44999999995</v>
      </c>
      <c r="C10" s="7">
        <v>511143.95</v>
      </c>
      <c r="D10" s="7">
        <v>384688.5</v>
      </c>
      <c r="E10" s="7">
        <v>178447.22</v>
      </c>
      <c r="F10" s="7">
        <v>177937.15</v>
      </c>
    </row>
    <row r="11" spans="1:6" ht="51" customHeight="1" x14ac:dyDescent="0.25">
      <c r="A11" s="2" t="s">
        <v>6</v>
      </c>
      <c r="B11" s="7">
        <v>1956573.95</v>
      </c>
      <c r="C11" s="7">
        <v>2399632.4500000002</v>
      </c>
      <c r="D11" s="7">
        <v>2443855.4500000002</v>
      </c>
      <c r="E11" s="7">
        <v>2095325.56</v>
      </c>
      <c r="F11" s="7">
        <v>1745699.56</v>
      </c>
    </row>
    <row r="12" spans="1:6" ht="32.450000000000003" customHeight="1" x14ac:dyDescent="0.25">
      <c r="A12" s="2" t="s">
        <v>7</v>
      </c>
      <c r="B12" s="7">
        <f>92705.84+527480.46</f>
        <v>620186.29999999993</v>
      </c>
      <c r="C12" s="7">
        <v>1328479</v>
      </c>
      <c r="D12" s="7">
        <f>802401.8+352802.01</f>
        <v>1155203.81</v>
      </c>
      <c r="E12" s="7">
        <f>340412.7+443614.69</f>
        <v>784027.39</v>
      </c>
      <c r="F12" s="7">
        <v>196240.69</v>
      </c>
    </row>
    <row r="13" spans="1:6" ht="34.9" customHeight="1" x14ac:dyDescent="0.25">
      <c r="A13" s="2" t="s">
        <v>8</v>
      </c>
      <c r="B13" s="7">
        <v>81349.61</v>
      </c>
      <c r="C13" s="7">
        <v>44215.45</v>
      </c>
      <c r="D13" s="7">
        <v>87791.5</v>
      </c>
      <c r="E13" s="7">
        <v>87791.5</v>
      </c>
      <c r="F13" s="7">
        <v>91531.3</v>
      </c>
    </row>
    <row r="14" spans="1:6" ht="31.5" x14ac:dyDescent="0.25">
      <c r="A14" s="2" t="s">
        <v>9</v>
      </c>
      <c r="B14" s="7">
        <f>9949.61+11851.22</f>
        <v>21800.83</v>
      </c>
      <c r="C14" s="7">
        <v>31996.87</v>
      </c>
      <c r="D14" s="7">
        <v>30000</v>
      </c>
      <c r="E14" s="7">
        <v>30000</v>
      </c>
      <c r="F14" s="7">
        <v>36060.61</v>
      </c>
    </row>
    <row r="15" spans="1:6" ht="34.15" customHeight="1" x14ac:dyDescent="0.25">
      <c r="A15" s="2" t="s">
        <v>10</v>
      </c>
      <c r="B15" s="7">
        <v>21621.19</v>
      </c>
      <c r="C15" s="7">
        <v>19098.75</v>
      </c>
      <c r="D15" s="7">
        <v>25684.01</v>
      </c>
      <c r="E15" s="7">
        <v>25681.06</v>
      </c>
      <c r="F15" s="7">
        <v>26257.27</v>
      </c>
    </row>
    <row r="16" spans="1:6" ht="76.150000000000006" customHeight="1" x14ac:dyDescent="0.25">
      <c r="A16" s="2" t="s">
        <v>11</v>
      </c>
      <c r="B16" s="7">
        <v>66338.11</v>
      </c>
      <c r="C16" s="7">
        <v>85834.66</v>
      </c>
      <c r="D16" s="7">
        <v>86598.720000000001</v>
      </c>
      <c r="E16" s="7">
        <v>81690.47</v>
      </c>
      <c r="F16" s="7">
        <v>81690.47</v>
      </c>
    </row>
    <row r="17" spans="1:6" ht="31.5" x14ac:dyDescent="0.25">
      <c r="A17" s="2" t="s">
        <v>12</v>
      </c>
      <c r="B17" s="7">
        <v>116319.87</v>
      </c>
      <c r="C17" s="7">
        <v>185124.18</v>
      </c>
      <c r="D17" s="7">
        <v>237287.83</v>
      </c>
      <c r="E17" s="7">
        <v>723980.53</v>
      </c>
      <c r="F17" s="7">
        <v>1064527.25</v>
      </c>
    </row>
    <row r="18" spans="1:6" ht="47.25" x14ac:dyDescent="0.25">
      <c r="A18" s="2" t="s">
        <v>13</v>
      </c>
      <c r="B18" s="7">
        <v>2514.0300000000002</v>
      </c>
      <c r="C18" s="7">
        <v>2386.61</v>
      </c>
      <c r="D18" s="7">
        <v>2400</v>
      </c>
      <c r="E18" s="7">
        <v>2400</v>
      </c>
      <c r="F18" s="7">
        <v>2400</v>
      </c>
    </row>
    <row r="19" spans="1:6" ht="31.15" customHeight="1" x14ac:dyDescent="0.25">
      <c r="A19" s="2" t="s">
        <v>14</v>
      </c>
      <c r="B19" s="7">
        <v>12422.04</v>
      </c>
      <c r="C19" s="7">
        <v>7193.3</v>
      </c>
      <c r="D19" s="7">
        <v>4946.37</v>
      </c>
      <c r="E19" s="7">
        <v>9147.08</v>
      </c>
      <c r="F19" s="7">
        <v>6410.23</v>
      </c>
    </row>
    <row r="20" spans="1:6" ht="81" customHeight="1" x14ac:dyDescent="0.25">
      <c r="A20" s="2" t="s">
        <v>15</v>
      </c>
      <c r="B20" s="7">
        <v>177380.99</v>
      </c>
      <c r="C20" s="7">
        <v>176585.66</v>
      </c>
      <c r="D20" s="7">
        <v>179634.26</v>
      </c>
      <c r="E20" s="7">
        <v>175666.68</v>
      </c>
      <c r="F20" s="7">
        <v>175666.68</v>
      </c>
    </row>
    <row r="21" spans="1:6" ht="47.25" x14ac:dyDescent="0.25">
      <c r="A21" s="2" t="s">
        <v>16</v>
      </c>
      <c r="B21" s="7">
        <v>13786.3</v>
      </c>
      <c r="C21" s="7">
        <v>13949.04</v>
      </c>
      <c r="D21" s="7">
        <v>13763</v>
      </c>
      <c r="E21" s="7">
        <v>13763</v>
      </c>
      <c r="F21" s="7">
        <v>13763</v>
      </c>
    </row>
    <row r="22" spans="1:6" ht="31.5" x14ac:dyDescent="0.25">
      <c r="A22" s="3" t="s">
        <v>17</v>
      </c>
      <c r="B22" s="7">
        <v>10031.700000000001</v>
      </c>
      <c r="C22" s="7">
        <v>10729.26</v>
      </c>
      <c r="D22" s="7">
        <v>10740</v>
      </c>
      <c r="E22" s="7">
        <v>10740</v>
      </c>
      <c r="F22" s="7">
        <v>10740</v>
      </c>
    </row>
    <row r="23" spans="1:6" ht="30.6" customHeight="1" x14ac:dyDescent="0.25">
      <c r="A23" s="2" t="s">
        <v>18</v>
      </c>
      <c r="B23" s="7">
        <v>299.99</v>
      </c>
      <c r="C23" s="7">
        <v>299.7</v>
      </c>
      <c r="D23" s="7">
        <v>300</v>
      </c>
      <c r="E23" s="7">
        <v>500</v>
      </c>
      <c r="F23" s="7">
        <v>500</v>
      </c>
    </row>
    <row r="24" spans="1:6" ht="46.5" customHeight="1" x14ac:dyDescent="0.25">
      <c r="A24" s="3" t="s">
        <v>19</v>
      </c>
      <c r="B24" s="7">
        <v>21675.38</v>
      </c>
      <c r="C24" s="7">
        <v>15723.56</v>
      </c>
      <c r="D24" s="7">
        <v>12854.65</v>
      </c>
      <c r="E24" s="7">
        <v>12854.65</v>
      </c>
      <c r="F24" s="7">
        <v>12854.65</v>
      </c>
    </row>
    <row r="25" spans="1:6" ht="55.5" customHeight="1" x14ac:dyDescent="0.25">
      <c r="A25" s="2" t="s">
        <v>20</v>
      </c>
      <c r="B25" s="7">
        <v>181396.4</v>
      </c>
      <c r="C25" s="7">
        <v>174791.17</v>
      </c>
      <c r="D25" s="7">
        <v>126229.5</v>
      </c>
      <c r="E25" s="7">
        <v>109608.2</v>
      </c>
      <c r="F25" s="7">
        <v>105616.4</v>
      </c>
    </row>
    <row r="26" spans="1:6" ht="31.5" x14ac:dyDescent="0.25">
      <c r="A26" s="2" t="s">
        <v>21</v>
      </c>
      <c r="B26" s="7">
        <v>3968.64</v>
      </c>
      <c r="C26" s="7">
        <v>17440.45</v>
      </c>
      <c r="D26" s="7">
        <v>15168.5</v>
      </c>
      <c r="E26" s="7">
        <v>16042</v>
      </c>
      <c r="F26" s="7">
        <v>16042</v>
      </c>
    </row>
    <row r="27" spans="1:6" ht="31.5" x14ac:dyDescent="0.25">
      <c r="A27" s="3" t="s">
        <v>27</v>
      </c>
      <c r="B27" s="7">
        <v>24115.95</v>
      </c>
      <c r="C27" s="7">
        <v>32179.64</v>
      </c>
      <c r="D27" s="7">
        <v>22932</v>
      </c>
      <c r="E27" s="7">
        <v>22873</v>
      </c>
      <c r="F27" s="7">
        <v>22873</v>
      </c>
    </row>
    <row r="28" spans="1:6" ht="47.25" x14ac:dyDescent="0.25">
      <c r="A28" s="2" t="s">
        <v>22</v>
      </c>
      <c r="B28" s="7">
        <v>206961.45</v>
      </c>
      <c r="C28" s="7">
        <v>218380.02</v>
      </c>
      <c r="D28" s="7">
        <v>211722.25</v>
      </c>
      <c r="E28" s="7">
        <v>211722.25</v>
      </c>
      <c r="F28" s="7">
        <v>211722.25</v>
      </c>
    </row>
    <row r="29" spans="1:6" ht="49.9" customHeight="1" x14ac:dyDescent="0.25">
      <c r="A29" s="2" t="s">
        <v>23</v>
      </c>
      <c r="B29" s="7">
        <v>366834.1</v>
      </c>
      <c r="C29" s="7">
        <v>452620.75</v>
      </c>
      <c r="D29" s="7">
        <v>394412.22</v>
      </c>
      <c r="E29" s="7">
        <v>367710.59</v>
      </c>
      <c r="F29" s="7">
        <v>367011.02</v>
      </c>
    </row>
    <row r="30" spans="1:6" ht="39.75" customHeight="1" x14ac:dyDescent="0.25">
      <c r="A30" s="9" t="s">
        <v>35</v>
      </c>
      <c r="B30" s="7"/>
      <c r="C30" s="7"/>
      <c r="D30" s="7">
        <v>42598.58</v>
      </c>
      <c r="E30" s="7">
        <v>42598.58</v>
      </c>
      <c r="F30" s="7">
        <v>42598.58</v>
      </c>
    </row>
    <row r="31" spans="1:6" ht="34.15" customHeight="1" x14ac:dyDescent="0.25">
      <c r="A31" s="2" t="s">
        <v>24</v>
      </c>
      <c r="B31" s="7">
        <v>1688118.76</v>
      </c>
      <c r="C31" s="7">
        <v>1125341.32</v>
      </c>
      <c r="D31" s="7">
        <v>167344.10999999999</v>
      </c>
      <c r="E31" s="7">
        <v>127135.31</v>
      </c>
      <c r="F31" s="7">
        <v>127135.31</v>
      </c>
    </row>
    <row r="32" spans="1:6" ht="94.5" x14ac:dyDescent="0.25">
      <c r="A32" s="2" t="s">
        <v>37</v>
      </c>
      <c r="B32" s="7">
        <f>1006664.01+854304.45+201935.73</f>
        <v>2062904.19</v>
      </c>
      <c r="C32" s="7">
        <v>2174680.61</v>
      </c>
      <c r="D32" s="7">
        <v>2238285.44</v>
      </c>
      <c r="E32" s="7">
        <v>2176643.44</v>
      </c>
      <c r="F32" s="7">
        <v>2110281.6800000002</v>
      </c>
    </row>
    <row r="33" spans="1:6" ht="75" x14ac:dyDescent="0.25">
      <c r="A33" s="8" t="s">
        <v>36</v>
      </c>
      <c r="B33" s="7">
        <v>18636.990000000002</v>
      </c>
      <c r="C33" s="7">
        <v>18045.349999999999</v>
      </c>
      <c r="D33" s="7">
        <v>8130</v>
      </c>
      <c r="E33" s="7">
        <v>4680</v>
      </c>
      <c r="F33" s="7">
        <v>4680</v>
      </c>
    </row>
    <row r="34" spans="1:6" s="6" customFormat="1" ht="23.45" customHeight="1" x14ac:dyDescent="0.25">
      <c r="A34" s="4" t="s">
        <v>3</v>
      </c>
      <c r="B34" s="5">
        <f>SUM(B7:B33)</f>
        <v>17658423.839999992</v>
      </c>
      <c r="C34" s="5">
        <f>SUM(C7:C33)</f>
        <v>18770924.919999998</v>
      </c>
      <c r="D34" s="5">
        <f>SUM(D7:D33)</f>
        <v>18903205.440000001</v>
      </c>
      <c r="E34" s="5">
        <f>SUM(E7:E33)</f>
        <v>18081608.180000003</v>
      </c>
      <c r="F34" s="5">
        <f>SUM(F7:F33)</f>
        <v>16996305.650000002</v>
      </c>
    </row>
  </sheetData>
  <customSheetViews>
    <customSheetView guid="{9D136BF9-EDD4-4D07-A0A0-489F87A058F7}" scale="70" showPageBreaks="1">
      <pane xSplit="1" ySplit="5" topLeftCell="B24" activePane="bottomRight" state="frozen"/>
      <selection pane="bottomRight" activeCell="K28" sqref="K28"/>
      <pageMargins left="0.7" right="0.7" top="0.75" bottom="0.75" header="0.3" footer="0.3"/>
      <pageSetup paperSize="9" orientation="portrait" r:id="rId1"/>
    </customSheetView>
    <customSheetView guid="{AF0DAB93-C2F9-4AC6-AF1E-854E63FE9971}" showPageBreaks="1" topLeftCell="A19">
      <selection activeCell="F21" sqref="F21"/>
      <pageMargins left="0.7" right="0.7" top="0.75" bottom="0.75" header="0.3" footer="0.3"/>
      <pageSetup paperSize="9" orientation="portrait" verticalDpi="0" r:id="rId2"/>
    </customSheetView>
    <customSheetView guid="{1466639A-F0DE-4D1D-B732-BAC420591D2A}" showPageBreaks="1">
      <selection activeCell="N11" sqref="N11"/>
      <pageMargins left="0.7" right="0.7" top="0.75" bottom="0.75" header="0.3" footer="0.3"/>
      <pageSetup paperSize="9" orientation="portrait" r:id="rId3"/>
    </customSheetView>
    <customSheetView guid="{BADC9615-F2C7-43AA-89A1-BB9ED96847B4}" topLeftCell="A28">
      <selection activeCell="A44" sqref="A44"/>
      <pageMargins left="0.7" right="0.7" top="0.75" bottom="0.75" header="0.3" footer="0.3"/>
      <pageSetup paperSize="9" orientation="portrait" verticalDpi="0" r:id="rId4"/>
    </customSheetView>
    <customSheetView guid="{370586BC-8948-4303-BD93-0B352812A64E}">
      <pane ySplit="5" topLeftCell="A19" activePane="bottomLeft" state="frozen"/>
      <selection pane="bottomLeft" activeCell="J20" sqref="J20"/>
      <pageMargins left="0.7" right="0.7" top="0.75" bottom="0.75" header="0.3" footer="0.3"/>
      <pageSetup paperSize="9" orientation="portrait" verticalDpi="0" r:id="rId5"/>
    </customSheetView>
    <customSheetView guid="{BBCF2C21-4C8B-40CE-B126-D0C12C20B591}">
      <selection activeCell="A8" sqref="A8"/>
      <pageMargins left="0.7" right="0.7" top="0.75" bottom="0.75" header="0.3" footer="0.3"/>
      <pageSetup paperSize="9" orientation="portrait" verticalDpi="0" r:id="rId6"/>
    </customSheetView>
    <customSheetView guid="{30D5FB2B-E832-43D3-9235-D563E51E7A04}">
      <pane xSplit="1" ySplit="5" topLeftCell="B10" activePane="bottomRight" state="frozen"/>
      <selection pane="bottomRight" activeCell="H13" sqref="H13:I13"/>
      <pageMargins left="0.7" right="0.7" top="0.75" bottom="0.75" header="0.3" footer="0.3"/>
      <pageSetup paperSize="9" orientation="portrait" verticalDpi="0" r:id="rId7"/>
    </customSheetView>
    <customSheetView guid="{8C2641B7-AAF7-4AD8-BAF2-96637A590C63}" topLeftCell="A25">
      <selection activeCell="I27" sqref="I27"/>
      <pageMargins left="0.7" right="0.7" top="0.75" bottom="0.75" header="0.3" footer="0.3"/>
      <pageSetup paperSize="9" orientation="portrait" verticalDpi="0" r:id="rId8"/>
    </customSheetView>
    <customSheetView guid="{C5E0BA82-EED5-405F-834A-5DC574E7BDCE}">
      <selection activeCell="H6" sqref="H6:I6"/>
      <pageMargins left="0.7" right="0.7" top="0.75" bottom="0.75" header="0.3" footer="0.3"/>
      <pageSetup paperSize="9" orientation="portrait" verticalDpi="0" r:id="rId9"/>
    </customSheetView>
    <customSheetView guid="{1E0CB788-42E3-4170-A252-DDBC53A4A3EA}" scale="77">
      <selection activeCell="G7" sqref="G7"/>
      <pageMargins left="0.7" right="0.7" top="0.75" bottom="0.75" header="0.3" footer="0.3"/>
      <pageSetup paperSize="9" orientation="portrait" verticalDpi="0" r:id="rId10"/>
    </customSheetView>
    <customSheetView guid="{DBE94123-C7F9-4355-B9D2-D63CD70194E5}">
      <pane xSplit="1" ySplit="5" topLeftCell="D27" activePane="bottomRight" state="frozen"/>
      <selection pane="bottomRight" activeCell="G31" sqref="G31"/>
      <pageMargins left="0.7" right="0.7" top="0.75" bottom="0.75" header="0.3" footer="0.3"/>
      <pageSetup paperSize="9" orientation="portrait" verticalDpi="0" r:id="rId11"/>
    </customSheetView>
    <customSheetView guid="{DEF5DB07-7A7C-4ADD-AB96-EF6927F39220}" showPageBreaks="1">
      <selection activeCell="A13" sqref="A13"/>
      <pageMargins left="0.7" right="0.7" top="0.75" bottom="0.75" header="0.3" footer="0.3"/>
      <pageSetup paperSize="9" orientation="portrait" verticalDpi="0" r:id="rId12"/>
    </customSheetView>
    <customSheetView guid="{4A24DB04-85E6-4D67-BA23-93C87CF493B8}" scale="70" showPageBreaks="1" topLeftCell="A7">
      <selection activeCell="F19" sqref="F19"/>
      <pageMargins left="0.7" right="0.7" top="0.75" bottom="0.75" header="0.3" footer="0.3"/>
      <pageSetup paperSize="9" orientation="portrait" verticalDpi="0" r:id="rId13"/>
    </customSheetView>
    <customSheetView guid="{CBB38A1C-68D1-4616-B44D-8EB9174FBEA1}" scale="70" showPageBreaks="1">
      <pane ySplit="5" topLeftCell="A33" activePane="bottomLeft" state="frozen"/>
      <selection pane="bottomLeft" activeCell="F48" sqref="F48"/>
      <pageMargins left="0.59055118110236227" right="0.59055118110236227" top="1.1417322834645669" bottom="0.15748031496062992" header="0.31496062992125984" footer="0.31496062992125984"/>
      <pageSetup paperSize="9" scale="65" orientation="landscape" r:id="rId14"/>
    </customSheetView>
  </customSheetViews>
  <mergeCells count="6">
    <mergeCell ref="A2:F2"/>
    <mergeCell ref="A3:F3"/>
    <mergeCell ref="A5:A6"/>
    <mergeCell ref="B5:B6"/>
    <mergeCell ref="C5:C6"/>
    <mergeCell ref="D5:F5"/>
  </mergeCells>
  <pageMargins left="1.1811023622047245" right="0.39370078740157483" top="0.78740157480314965" bottom="0.78740157480314965" header="0.31496062992125984" footer="0.31496062992125984"/>
  <pageSetup paperSize="9" scale="60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Верба Аксана Николаевна</cp:lastModifiedBy>
  <cp:lastPrinted>2019-11-15T05:20:20Z</cp:lastPrinted>
  <dcterms:created xsi:type="dcterms:W3CDTF">2006-09-16T00:00:00Z</dcterms:created>
  <dcterms:modified xsi:type="dcterms:W3CDTF">2019-11-15T05:20:38Z</dcterms:modified>
</cp:coreProperties>
</file>